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whalfman\Downloads\"/>
    </mc:Choice>
  </mc:AlternateContent>
  <xr:revisionPtr revIDLastSave="0" documentId="13_ncr:1_{35300A27-A83A-46E0-9B68-10AACB00D9B3}" xr6:coauthVersionLast="47" xr6:coauthVersionMax="47" xr10:uidLastSave="{00000000-0000-0000-0000-000000000000}"/>
  <workbookProtection workbookAlgorithmName="SHA-512" workbookHashValue="KFhHmlYkowkyMIWOn9XJ6KA8eGgUgpTURat8wpH3HtCipfln5HeBP0QUROdxe6fOL06uJHtV1gYZ2saW021uNA==" workbookSaltValue="lFQ8ATcCkEeQeXCWE/h26A==" workbookSpinCount="100000" lockStructure="1"/>
  <bookViews>
    <workbookView xWindow="-120" yWindow="-120" windowWidth="29040" windowHeight="15720" xr2:uid="{00000000-000D-0000-FFFF-FFFF00000000}"/>
  </bookViews>
  <sheets>
    <sheet name="Hay-corn substitutio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1" i="1" l="1"/>
  <c r="E21" i="1"/>
  <c r="H27" i="1" l="1"/>
  <c r="E23" i="1"/>
  <c r="E28" i="1" s="1"/>
  <c r="E27" i="1"/>
  <c r="H23" i="1"/>
  <c r="D12" i="1"/>
  <c r="D11" i="1"/>
  <c r="D10" i="1"/>
  <c r="D9" i="1"/>
  <c r="F8" i="1"/>
  <c r="F11" i="1" s="1"/>
  <c r="E8" i="1"/>
  <c r="E11" i="1" s="1"/>
  <c r="B8" i="1"/>
  <c r="B11" i="1" s="1"/>
  <c r="C8" i="1"/>
  <c r="C11" i="1" s="1"/>
  <c r="E29" i="1" l="1"/>
  <c r="E33" i="1" s="1"/>
  <c r="H28" i="1"/>
  <c r="H29" i="1" s="1"/>
  <c r="H34" i="1" s="1"/>
  <c r="B10" i="1"/>
  <c r="B12" i="1"/>
  <c r="C10" i="1"/>
  <c r="C12" i="1"/>
  <c r="E10" i="1"/>
  <c r="E12" i="1"/>
  <c r="F10" i="1"/>
  <c r="F12" i="1"/>
  <c r="B9" i="1"/>
  <c r="C9" i="1"/>
  <c r="E9" i="1"/>
  <c r="F9" i="1"/>
  <c r="E34" i="1" l="1"/>
  <c r="H33" i="1"/>
</calcChain>
</file>

<file path=xl/sharedStrings.xml><?xml version="1.0" encoding="utf-8"?>
<sst xmlns="http://schemas.openxmlformats.org/spreadsheetml/2006/main" count="52" uniqueCount="35">
  <si>
    <t>Corn Price</t>
  </si>
  <si>
    <t>%TDN</t>
  </si>
  <si>
    <t>Hay</t>
  </si>
  <si>
    <t>Example</t>
  </si>
  <si>
    <t>Your Farm Calculations</t>
  </si>
  <si>
    <t>Cow Weight</t>
  </si>
  <si>
    <t>lbs</t>
  </si>
  <si>
    <t>substitution of corn for hay</t>
  </si>
  <si>
    <t>%</t>
  </si>
  <si>
    <t>per ton</t>
  </si>
  <si>
    <t>per bu</t>
  </si>
  <si>
    <t>per cow per day</t>
  </si>
  <si>
    <t>cows</t>
  </si>
  <si>
    <t>days</t>
  </si>
  <si>
    <t>Substituting corn for hay comparison calculator</t>
  </si>
  <si>
    <t>Comparative Value of Hay to Corn based on TDN energy</t>
  </si>
  <si>
    <t>User entered numbers</t>
  </si>
  <si>
    <t>Enter corn price in blue cell</t>
  </si>
  <si>
    <t>Calculated Values</t>
  </si>
  <si>
    <t>Enter your numbers in the blue cells to calculate estimated savings</t>
  </si>
  <si>
    <t>lbs corn substituted for hay per day</t>
  </si>
  <si>
    <t>Substituting corn for hay basic ration cost calculator</t>
  </si>
  <si>
    <t>Hay consumed/day,  % body weight DM basis</t>
  </si>
  <si>
    <t>Hay eaten per day, lbs as fed</t>
  </si>
  <si>
    <t>Hay price, $ per ton</t>
  </si>
  <si>
    <t>Corn price, $ per bushel</t>
  </si>
  <si>
    <t>Daily cost per head for all hay ration, $</t>
  </si>
  <si>
    <t>Daily cost per head for corn substituted ration, $</t>
  </si>
  <si>
    <t>Savings/loss per cow per day for</t>
  </si>
  <si>
    <t>Days fed ration</t>
  </si>
  <si>
    <t>Cows fed ration</t>
  </si>
  <si>
    <t>Savings per cow over feeding period</t>
  </si>
  <si>
    <t>Savings per herd/ group per feeding period</t>
  </si>
  <si>
    <t>Ionophore cost/head/day **</t>
  </si>
  <si>
    <t>Percent of hay to substitute with corn*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</si>
</sst>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
    <numFmt numFmtId="166" formatCode="0.0%"/>
  </numFmts>
  <fonts count="8" x14ac:knownFonts="1">
    <font>
      <sz val="11"/>
      <color theme="1"/>
      <name val="Calibri"/>
      <family val="2"/>
      <scheme val="minor"/>
    </font>
    <font>
      <sz val="12"/>
      <color theme="1"/>
      <name val="Calibri"/>
      <family val="2"/>
      <scheme val="minor"/>
    </font>
    <font>
      <sz val="10"/>
      <color theme="1"/>
      <name val="Calibri"/>
      <family val="2"/>
      <scheme val="minor"/>
    </font>
    <font>
      <sz val="11"/>
      <color theme="1"/>
      <name val="Arial"/>
      <family val="2"/>
    </font>
    <font>
      <b/>
      <sz val="14"/>
      <color theme="1"/>
      <name val="Arial"/>
      <family val="2"/>
    </font>
    <font>
      <sz val="10"/>
      <color theme="1"/>
      <name val="Arial"/>
      <family val="2"/>
    </font>
    <font>
      <b/>
      <sz val="10"/>
      <color theme="1"/>
      <name val="Arial"/>
      <family val="2"/>
    </font>
    <font>
      <sz val="9"/>
      <color theme="1"/>
      <name val="Arial"/>
      <family val="2"/>
    </font>
  </fonts>
  <fills count="6">
    <fill>
      <patternFill patternType="none"/>
    </fill>
    <fill>
      <patternFill patternType="gray125"/>
    </fill>
    <fill>
      <patternFill patternType="solid">
        <fgColor theme="6" tint="0.79998168889431442"/>
        <bgColor indexed="64"/>
      </patternFill>
    </fill>
    <fill>
      <patternFill patternType="solid">
        <fgColor rgb="FFFFFF99"/>
        <bgColor indexed="64"/>
      </patternFill>
    </fill>
    <fill>
      <patternFill patternType="solid">
        <fgColor rgb="FFCCFFFF"/>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4" fillId="0" borderId="0" xfId="0" applyFont="1"/>
    <xf numFmtId="0" fontId="5" fillId="0" borderId="0" xfId="0" applyFont="1"/>
    <xf numFmtId="0" fontId="5" fillId="2" borderId="0" xfId="0" applyFont="1" applyFill="1" applyAlignment="1">
      <alignment horizontal="center"/>
    </xf>
    <xf numFmtId="164" fontId="5" fillId="4" borderId="1" xfId="0" applyNumberFormat="1" applyFont="1" applyFill="1" applyBorder="1" applyProtection="1">
      <protection locked="0"/>
    </xf>
    <xf numFmtId="0" fontId="6" fillId="0" borderId="0" xfId="0" applyFont="1"/>
    <xf numFmtId="0" fontId="3" fillId="4" borderId="1" xfId="0" applyFont="1" applyFill="1" applyBorder="1"/>
    <xf numFmtId="164" fontId="5" fillId="3" borderId="1" xfId="0" applyNumberFormat="1" applyFont="1" applyFill="1" applyBorder="1"/>
    <xf numFmtId="0" fontId="0" fillId="3" borderId="1" xfId="0" applyFill="1" applyBorder="1"/>
    <xf numFmtId="0" fontId="5" fillId="4" borderId="1" xfId="0" applyFont="1" applyFill="1" applyBorder="1" applyProtection="1">
      <protection locked="0"/>
    </xf>
    <xf numFmtId="165" fontId="5" fillId="3" borderId="1" xfId="0" applyNumberFormat="1" applyFont="1" applyFill="1" applyBorder="1"/>
    <xf numFmtId="0" fontId="5" fillId="0" borderId="1" xfId="0" applyFont="1" applyBorder="1"/>
    <xf numFmtId="0" fontId="5" fillId="5" borderId="1" xfId="0" applyFont="1" applyFill="1" applyBorder="1"/>
    <xf numFmtId="165" fontId="5" fillId="5" borderId="1" xfId="0" applyNumberFormat="1" applyFont="1" applyFill="1" applyBorder="1"/>
    <xf numFmtId="164" fontId="5" fillId="5" borderId="1" xfId="0" applyNumberFormat="1" applyFont="1" applyFill="1" applyBorder="1"/>
    <xf numFmtId="0" fontId="7" fillId="0" borderId="0" xfId="0" applyFont="1"/>
    <xf numFmtId="166" fontId="5" fillId="4" borderId="1" xfId="0" applyNumberFormat="1" applyFont="1" applyFill="1" applyBorder="1" applyProtection="1">
      <protection locked="0"/>
    </xf>
    <xf numFmtId="166" fontId="5" fillId="5" borderId="1" xfId="0" applyNumberFormat="1" applyFont="1" applyFill="1" applyBorder="1"/>
  </cellXfs>
  <cellStyles count="1">
    <cellStyle name="Normal" xfId="0" builtinId="0"/>
  </cellStyles>
  <dxfs count="0"/>
  <tableStyles count="0" defaultTableStyle="TableStyleMedium9" defaultPivotStyle="PivotStyleLight16"/>
  <colors>
    <mruColors>
      <color rgb="FFFFFF99"/>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s://livestock.extension.wisc.edu/articles/hay-sampling-and-forage-testing-for-the-beef-cow-herd/" TargetMode="External"/><Relationship Id="rId2" Type="http://schemas.openxmlformats.org/officeDocument/2006/relationships/hyperlink" Target="https://livestock.extension.wisc.edu/articles/options-for-feeding-the-beef-cow-herd-when-hay-supplies-are-short/" TargetMode="External"/><Relationship Id="rId1" Type="http://schemas.openxmlformats.org/officeDocument/2006/relationships/image" Target="../media/image1.png"/><Relationship Id="rId4" Type="http://schemas.openxmlformats.org/officeDocument/2006/relationships/hyperlink" Target="https://livestock.extension.wisc.edu/decision-tools-and-software/#Feed-Inventory" TargetMode="External"/></Relationships>
</file>

<file path=xl/drawings/drawing1.xml><?xml version="1.0" encoding="utf-8"?>
<xdr:wsDr xmlns:xdr="http://schemas.openxmlformats.org/drawingml/2006/spreadsheetDrawing" xmlns:a="http://schemas.openxmlformats.org/drawingml/2006/main">
  <xdr:twoCellAnchor editAs="oneCell">
    <xdr:from>
      <xdr:col>8</xdr:col>
      <xdr:colOff>176388</xdr:colOff>
      <xdr:row>0</xdr:row>
      <xdr:rowOff>27229</xdr:rowOff>
    </xdr:from>
    <xdr:to>
      <xdr:col>11</xdr:col>
      <xdr:colOff>515057</xdr:colOff>
      <xdr:row>0</xdr:row>
      <xdr:rowOff>595828</xdr:rowOff>
    </xdr:to>
    <xdr:pic>
      <xdr:nvPicPr>
        <xdr:cNvPr id="8" name="Picture 7">
          <a:extLst>
            <a:ext uri="{FF2B5EF4-FFF2-40B4-BE49-F238E27FC236}">
              <a16:creationId xmlns:a16="http://schemas.microsoft.com/office/drawing/2014/main" id="{315C7369-F37D-449A-B144-8E127970EF8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09166" y="27229"/>
          <a:ext cx="2159002" cy="568599"/>
        </a:xfrm>
        <a:prstGeom prst="rect">
          <a:avLst/>
        </a:prstGeom>
      </xdr:spPr>
    </xdr:pic>
    <xdr:clientData/>
  </xdr:twoCellAnchor>
  <xdr:twoCellAnchor>
    <xdr:from>
      <xdr:col>9</xdr:col>
      <xdr:colOff>484908</xdr:colOff>
      <xdr:row>3</xdr:row>
      <xdr:rowOff>181842</xdr:rowOff>
    </xdr:from>
    <xdr:to>
      <xdr:col>22</xdr:col>
      <xdr:colOff>505557</xdr:colOff>
      <xdr:row>12</xdr:row>
      <xdr:rowOff>17320</xdr:rowOff>
    </xdr:to>
    <xdr:sp macro="" textlink="">
      <xdr:nvSpPr>
        <xdr:cNvPr id="4" name="TextBox 3" descr="Directions for use.">
          <a:extLst>
            <a:ext uri="{FF2B5EF4-FFF2-40B4-BE49-F238E27FC236}">
              <a16:creationId xmlns:a16="http://schemas.microsoft.com/office/drawing/2014/main" id="{FDB4024B-FA8A-D3D6-25A6-BDF451DEECD6}"/>
            </a:ext>
          </a:extLst>
        </xdr:cNvPr>
        <xdr:cNvSpPr txBox="1"/>
      </xdr:nvSpPr>
      <xdr:spPr>
        <a:xfrm>
          <a:off x="6650181" y="1168978"/>
          <a:ext cx="7900421" cy="1549978"/>
        </a:xfrm>
        <a:prstGeom prst="rect">
          <a:avLst/>
        </a:prstGeom>
        <a:solidFill>
          <a:srgbClr val="FFFF99"/>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latin typeface="Arial" panose="020B0604020202020204" pitchFamily="34" charset="0"/>
              <a:cs typeface="Arial" panose="020B0604020202020204" pitchFamily="34" charset="0"/>
            </a:rPr>
            <a:t>This spreadsheet</a:t>
          </a:r>
          <a:r>
            <a:rPr lang="en-US" sz="1000" baseline="0">
              <a:latin typeface="Arial" panose="020B0604020202020204" pitchFamily="34" charset="0"/>
              <a:cs typeface="Arial" panose="020B0604020202020204" pitchFamily="34" charset="0"/>
            </a:rPr>
            <a:t> is intended to calculate a preliminary estimate of savings when subsituting corn for some of the hay fed to dry beef cows when hay is in short supply and has to be purchased.  If savings look favorable a more detailed analysis using balanced rations and other factors such as labor, and equipment that may be needed should be made to make a final decision.</a:t>
          </a:r>
          <a:endParaRPr lang="en-US" sz="1000">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a:p>
          <a:r>
            <a:rPr lang="en-US" sz="1000">
              <a:latin typeface="Arial" panose="020B0604020202020204" pitchFamily="34" charset="0"/>
              <a:cs typeface="Arial" panose="020B0604020202020204" pitchFamily="34" charset="0"/>
            </a:rPr>
            <a:t>The comparative value calculator to the left is for determining Comparative value for hay ($/ton) based on the Total Digestible Nutrients (TDN) level of a hay sample for a range of corn prices ($/bu) assuming similar dry matter percentages and corn having 88% TDN. </a:t>
          </a:r>
        </a:p>
        <a:p>
          <a:endParaRPr lang="en-US" sz="1000">
            <a:latin typeface="Arial" panose="020B0604020202020204" pitchFamily="34" charset="0"/>
            <a:cs typeface="Arial" panose="020B0604020202020204" pitchFamily="34" charset="0"/>
          </a:endParaRPr>
        </a:p>
        <a:p>
          <a:r>
            <a:rPr lang="en-US" sz="1000">
              <a:latin typeface="Arial" panose="020B0604020202020204" pitchFamily="34" charset="0"/>
              <a:cs typeface="Arial" panose="020B0604020202020204" pitchFamily="34" charset="0"/>
            </a:rPr>
            <a:t>If the actual price of hay is higher than the price shown in the table for the comparable corn price and hay quality, then economically it would be beneficial to substitute some corn for some of the hay. See the example in the ration</a:t>
          </a:r>
          <a:r>
            <a:rPr lang="en-US" sz="1000" baseline="0">
              <a:latin typeface="Arial" panose="020B0604020202020204" pitchFamily="34" charset="0"/>
              <a:cs typeface="Arial" panose="020B0604020202020204" pitchFamily="34" charset="0"/>
            </a:rPr>
            <a:t> cost </a:t>
          </a:r>
          <a:r>
            <a:rPr lang="en-US" sz="1000">
              <a:latin typeface="Arial" panose="020B0604020202020204" pitchFamily="34" charset="0"/>
              <a:cs typeface="Arial" panose="020B0604020202020204" pitchFamily="34" charset="0"/>
            </a:rPr>
            <a:t>calculator.</a:t>
          </a:r>
        </a:p>
        <a:p>
          <a:endParaRPr lang="en-US" sz="1000">
            <a:latin typeface="Arial" panose="020B0604020202020204" pitchFamily="34" charset="0"/>
            <a:cs typeface="Arial" panose="020B0604020202020204" pitchFamily="34" charset="0"/>
          </a:endParaRPr>
        </a:p>
        <a:p>
          <a:endParaRPr lang="en-US" sz="1000" baseline="0">
            <a:latin typeface="Arial" panose="020B0604020202020204" pitchFamily="34" charset="0"/>
            <a:cs typeface="Arial" panose="020B0604020202020204" pitchFamily="34" charset="0"/>
          </a:endParaRPr>
        </a:p>
        <a:p>
          <a:endParaRPr lang="en-US" sz="1000" baseline="0">
            <a:latin typeface="Arial" panose="020B0604020202020204" pitchFamily="34" charset="0"/>
            <a:cs typeface="Arial" panose="020B0604020202020204" pitchFamily="34" charset="0"/>
          </a:endParaRPr>
        </a:p>
        <a:p>
          <a:endParaRPr lang="en-US" sz="1000">
            <a:latin typeface="Arial" panose="020B0604020202020204" pitchFamily="34" charset="0"/>
            <a:cs typeface="Arial" panose="020B0604020202020204" pitchFamily="34" charset="0"/>
          </a:endParaRPr>
        </a:p>
      </xdr:txBody>
    </xdr:sp>
    <xdr:clientData/>
  </xdr:twoCellAnchor>
  <xdr:twoCellAnchor>
    <xdr:from>
      <xdr:col>9</xdr:col>
      <xdr:colOff>493567</xdr:colOff>
      <xdr:row>14</xdr:row>
      <xdr:rowOff>86592</xdr:rowOff>
    </xdr:from>
    <xdr:to>
      <xdr:col>27</xdr:col>
      <xdr:colOff>484909</xdr:colOff>
      <xdr:row>41</xdr:row>
      <xdr:rowOff>181841</xdr:rowOff>
    </xdr:to>
    <xdr:sp macro="" textlink="">
      <xdr:nvSpPr>
        <xdr:cNvPr id="9" name="TextBox 8" descr="Directions for use.">
          <a:extLst>
            <a:ext uri="{FF2B5EF4-FFF2-40B4-BE49-F238E27FC236}">
              <a16:creationId xmlns:a16="http://schemas.microsoft.com/office/drawing/2014/main" id="{B8720B8E-CF66-0161-D9AF-DEB03A0ADFC8}"/>
            </a:ext>
          </a:extLst>
        </xdr:cNvPr>
        <xdr:cNvSpPr txBox="1"/>
      </xdr:nvSpPr>
      <xdr:spPr>
        <a:xfrm>
          <a:off x="6658840" y="3169228"/>
          <a:ext cx="10901796" cy="5394613"/>
        </a:xfrm>
        <a:prstGeom prst="rect">
          <a:avLst/>
        </a:prstGeom>
        <a:solidFill>
          <a:srgbClr val="FFFF99"/>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Substituting corn for hay basic ration cost calculator</a:t>
          </a:r>
        </a:p>
        <a:p>
          <a:endParaRPr lang="en-US" sz="1000" b="1">
            <a:latin typeface="Arial" panose="020B0604020202020204" pitchFamily="34" charset="0"/>
            <a:cs typeface="Arial" panose="020B0604020202020204" pitchFamily="34" charset="0"/>
          </a:endParaRPr>
        </a:p>
        <a:p>
          <a:r>
            <a:rPr lang="en-US" sz="1000">
              <a:latin typeface="Arial" panose="020B0604020202020204" pitchFamily="34" charset="0"/>
              <a:cs typeface="Arial" panose="020B0604020202020204" pitchFamily="34" charset="0"/>
            </a:rPr>
            <a:t>The basic ration cost calculator to the left is designed to calculate</a:t>
          </a:r>
          <a:r>
            <a:rPr lang="en-US" sz="1000" baseline="0">
              <a:latin typeface="Arial" panose="020B0604020202020204" pitchFamily="34" charset="0"/>
              <a:cs typeface="Arial" panose="020B0604020202020204" pitchFamily="34" charset="0"/>
            </a:rPr>
            <a:t> p</a:t>
          </a:r>
          <a:r>
            <a:rPr lang="en-US" sz="1000">
              <a:latin typeface="Arial" panose="020B0604020202020204" pitchFamily="34" charset="0"/>
              <a:cs typeface="Arial" panose="020B0604020202020204" pitchFamily="34" charset="0"/>
            </a:rPr>
            <a:t>otential savings from substitution of corn for hay.</a:t>
          </a:r>
        </a:p>
        <a:p>
          <a:endParaRPr lang="en-US" sz="10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The calculator assumes the hay fed to the cows is of sufficient quality to meet energy and protein needs if she is consuming 2.0% of her body weight in dry matter of the hay per day.  See chart below for estimated intakes based on hay quality for dry beef cows.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The calculator also assumes the general rule of thumb that 1 lb of corn can replace 2 lbs of hay from a TDN energy standpoint is used in this example.  Actual substitution rates will vary depending on forage quality. Comparing actural rations that meet cow needs based on forage tests and cow stage of production should be the next steps in the process if the economics appear to be favorable .</a:t>
          </a:r>
        </a:p>
        <a:p>
          <a:endParaRPr lang="en-US" sz="1000">
            <a:latin typeface="Arial" panose="020B0604020202020204" pitchFamily="34" charset="0"/>
            <a:cs typeface="Arial" panose="020B0604020202020204" pitchFamily="34" charset="0"/>
          </a:endParaRPr>
        </a:p>
        <a:p>
          <a:r>
            <a:rPr lang="en-US" sz="1000">
              <a:latin typeface="Arial" panose="020B0604020202020204" pitchFamily="34" charset="0"/>
              <a:cs typeface="Arial" panose="020B0604020202020204" pitchFamily="34" charset="0"/>
            </a:rPr>
            <a:t>Additional factors that need to be taken into consideration include:</a:t>
          </a:r>
        </a:p>
        <a:p>
          <a:r>
            <a:rPr lang="en-US" sz="1000">
              <a:latin typeface="Arial" panose="020B0604020202020204" pitchFamily="34" charset="0"/>
              <a:cs typeface="Arial" panose="020B0604020202020204" pitchFamily="34" charset="0"/>
            </a:rPr>
            <a:t>1. A comparison of complete balanced rations should be done to futher evalute economics, and make sure cows</a:t>
          </a:r>
          <a:r>
            <a:rPr lang="en-US" sz="1000" baseline="0">
              <a:latin typeface="Arial" panose="020B0604020202020204" pitchFamily="34" charset="0"/>
              <a:cs typeface="Arial" panose="020B0604020202020204" pitchFamily="34" charset="0"/>
            </a:rPr>
            <a:t> needs are being met</a:t>
          </a:r>
          <a:r>
            <a:rPr lang="en-US" sz="1000">
              <a:latin typeface="Arial" panose="020B0604020202020204" pitchFamily="34" charset="0"/>
              <a:cs typeface="Arial" panose="020B0604020202020204" pitchFamily="34" charset="0"/>
            </a:rPr>
            <a:t>.</a:t>
          </a:r>
        </a:p>
        <a:p>
          <a:r>
            <a:rPr lang="en-US" sz="1000">
              <a:latin typeface="Arial" panose="020B0604020202020204" pitchFamily="34" charset="0"/>
              <a:cs typeface="Arial" panose="020B0604020202020204" pitchFamily="34" charset="0"/>
            </a:rPr>
            <a:t>2. When limit feeding cattle, it is critical to ensure adequate bunk space per head (at least 32 to 40 inches per head is recommended).</a:t>
          </a:r>
        </a:p>
        <a:p>
          <a:r>
            <a:rPr lang="en-US" sz="1000">
              <a:latin typeface="Arial" panose="020B0604020202020204" pitchFamily="34" charset="0"/>
              <a:cs typeface="Arial" panose="020B0604020202020204" pitchFamily="34" charset="0"/>
            </a:rPr>
            <a:t>3. Any additional costs like additional labor and or facility changes should be considered when evaluating the economics of ration substitutions</a:t>
          </a:r>
        </a:p>
        <a:p>
          <a:r>
            <a:rPr lang="en-US" sz="1000">
              <a:latin typeface="Arial" panose="020B0604020202020204" pitchFamily="34" charset="0"/>
              <a:cs typeface="Arial" panose="020B0604020202020204" pitchFamily="34" charset="0"/>
            </a:rPr>
            <a:t>4. This calculator does not account for feed waste differences that may be realized</a:t>
          </a:r>
          <a:r>
            <a:rPr lang="en-US" sz="1000" baseline="0">
              <a:latin typeface="Arial" panose="020B0604020202020204" pitchFamily="34" charset="0"/>
              <a:cs typeface="Arial" panose="020B0604020202020204" pitchFamily="34" charset="0"/>
            </a:rPr>
            <a:t> </a:t>
          </a:r>
          <a:r>
            <a:rPr lang="en-US" sz="1000">
              <a:latin typeface="Arial" panose="020B0604020202020204" pitchFamily="34" charset="0"/>
              <a:cs typeface="Arial" panose="020B0604020202020204" pitchFamily="34" charset="0"/>
            </a:rPr>
            <a:t>from different feeding systems. </a:t>
          </a:r>
          <a:r>
            <a:rPr lang="en-US" sz="1000">
              <a:solidFill>
                <a:schemeClr val="dk1"/>
              </a:solidFill>
              <a:effectLst/>
              <a:latin typeface="Arial" panose="020B0604020202020204" pitchFamily="34" charset="0"/>
              <a:ea typeface="+mn-ea"/>
              <a:cs typeface="Arial" panose="020B0604020202020204" pitchFamily="34" charset="0"/>
            </a:rPr>
            <a:t>Storage and feeding</a:t>
          </a:r>
          <a:r>
            <a:rPr lang="en-US" sz="1000" baseline="0">
              <a:solidFill>
                <a:schemeClr val="dk1"/>
              </a:solidFill>
              <a:effectLst/>
              <a:latin typeface="Arial" panose="020B0604020202020204" pitchFamily="34" charset="0"/>
              <a:ea typeface="+mn-ea"/>
              <a:cs typeface="Arial" panose="020B0604020202020204" pitchFamily="34" charset="0"/>
            </a:rPr>
            <a:t> w</a:t>
          </a:r>
          <a:r>
            <a:rPr lang="en-US" sz="1000">
              <a:solidFill>
                <a:schemeClr val="dk1"/>
              </a:solidFill>
              <a:effectLst/>
              <a:latin typeface="Arial" panose="020B0604020202020204" pitchFamily="34" charset="0"/>
              <a:ea typeface="+mn-ea"/>
              <a:cs typeface="Arial" panose="020B0604020202020204" pitchFamily="34" charset="0"/>
            </a:rPr>
            <a:t>aste should be evaluated and management </a:t>
          </a:r>
          <a:r>
            <a:rPr lang="en-US" sz="1000" b="0" i="0">
              <a:solidFill>
                <a:schemeClr val="dk1"/>
              </a:solidFill>
              <a:effectLst/>
              <a:latin typeface="Arial" panose="020B0604020202020204" pitchFamily="34" charset="0"/>
              <a:ea typeface="+mn-ea"/>
              <a:cs typeface="Arial" panose="020B0604020202020204" pitchFamily="34" charset="0"/>
            </a:rPr>
            <a:t>changes made to minimize waste.</a:t>
          </a:r>
          <a:endParaRPr lang="en-US" sz="1000">
            <a:latin typeface="Arial" panose="020B0604020202020204" pitchFamily="34" charset="0"/>
            <a:cs typeface="Arial" panose="020B0604020202020204" pitchFamily="34" charset="0"/>
          </a:endParaRPr>
        </a:p>
        <a:p>
          <a:endParaRPr lang="en-US" sz="1100"/>
        </a:p>
        <a:p>
          <a:r>
            <a:rPr lang="en-US" sz="1000" b="1">
              <a:solidFill>
                <a:schemeClr val="dk1"/>
              </a:solidFill>
              <a:effectLst/>
              <a:latin typeface="Arial" panose="020B0604020202020204" pitchFamily="34" charset="0"/>
              <a:ea typeface="+mn-ea"/>
              <a:cs typeface="Arial" panose="020B0604020202020204" pitchFamily="34" charset="0"/>
            </a:rPr>
            <a:t>Additional management considerations</a:t>
          </a:r>
          <a:endParaRPr lang="en-US" sz="1000">
            <a:effectLst/>
            <a:latin typeface="Arial" panose="020B0604020202020204" pitchFamily="34" charset="0"/>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Changing</a:t>
          </a:r>
          <a:r>
            <a:rPr lang="en-US" sz="1000" baseline="0">
              <a:solidFill>
                <a:schemeClr val="dk1"/>
              </a:solidFill>
              <a:effectLst/>
              <a:latin typeface="Arial" panose="020B0604020202020204" pitchFamily="34" charset="0"/>
              <a:ea typeface="+mn-ea"/>
              <a:cs typeface="Arial" panose="020B0604020202020204" pitchFamily="34" charset="0"/>
            </a:rPr>
            <a:t> rations should be done in reasonable steps to allow rumen microbe populations to adjust to the new ration.  </a:t>
          </a:r>
          <a:endParaRPr lang="en-US" sz="1000">
            <a:effectLst/>
            <a:latin typeface="Arial" panose="020B0604020202020204" pitchFamily="34" charset="0"/>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When limiting</a:t>
          </a:r>
          <a:r>
            <a:rPr lang="en-US" sz="1000" baseline="0">
              <a:solidFill>
                <a:schemeClr val="dk1"/>
              </a:solidFill>
              <a:effectLst/>
              <a:latin typeface="Arial" panose="020B0604020202020204" pitchFamily="34" charset="0"/>
              <a:ea typeface="+mn-ea"/>
              <a:cs typeface="Arial" panose="020B0604020202020204" pitchFamily="34" charset="0"/>
            </a:rPr>
            <a:t> forage, cows will feel and act hungry, even though their needs are met when a correctly balanced ration higher in grain is fed.</a:t>
          </a:r>
        </a:p>
        <a:p>
          <a:endParaRPr lang="en-US" sz="1000">
            <a:effectLst/>
            <a:latin typeface="Arial" panose="020B0604020202020204" pitchFamily="34" charset="0"/>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More information </a:t>
          </a:r>
          <a:r>
            <a:rPr lang="en-US" sz="1000" baseline="0">
              <a:solidFill>
                <a:schemeClr val="dk1"/>
              </a:solidFill>
              <a:effectLst/>
              <a:latin typeface="Arial" panose="020B0604020202020204" pitchFamily="34" charset="0"/>
              <a:ea typeface="+mn-ea"/>
              <a:cs typeface="Arial" panose="020B0604020202020204" pitchFamily="34" charset="0"/>
            </a:rPr>
            <a:t>on substituting corn for hay, limit feeding, feeding the cow herd when hay is in short supply, hay and forage testing and making a forage inventory for planning purposes can be found by clicking on the orange boxes below.</a:t>
          </a:r>
          <a:endParaRPr lang="en-US" sz="1000">
            <a:effectLst/>
            <a:latin typeface="Arial" panose="020B0604020202020204" pitchFamily="34" charset="0"/>
            <a:cs typeface="Arial" panose="020B0604020202020204" pitchFamily="34" charset="0"/>
          </a:endParaRPr>
        </a:p>
        <a:p>
          <a:r>
            <a:rPr lang="en-US" sz="1000" baseline="0">
              <a:solidFill>
                <a:schemeClr val="dk1"/>
              </a:solidFill>
              <a:effectLst/>
              <a:latin typeface="Arial" panose="020B0604020202020204" pitchFamily="34" charset="0"/>
              <a:ea typeface="+mn-ea"/>
              <a:cs typeface="Arial" panose="020B0604020202020204" pitchFamily="34" charset="0"/>
            </a:rPr>
            <a:t>     Article: Options for feeding the beef herd when hay supplies are tight- (discusses more considerations for substituting corn for hay)</a:t>
          </a:r>
          <a:endParaRPr lang="en-US" sz="1000">
            <a:effectLst/>
            <a:latin typeface="Arial" panose="020B0604020202020204" pitchFamily="34" charset="0"/>
            <a:cs typeface="Arial" panose="020B0604020202020204" pitchFamily="34" charset="0"/>
          </a:endParaRPr>
        </a:p>
        <a:p>
          <a:r>
            <a:rPr lang="en-US" sz="1000" baseline="0">
              <a:solidFill>
                <a:schemeClr val="dk1"/>
              </a:solidFill>
              <a:effectLst/>
              <a:latin typeface="Arial" panose="020B0604020202020204" pitchFamily="34" charset="0"/>
              <a:ea typeface="+mn-ea"/>
              <a:cs typeface="Arial" panose="020B0604020202020204" pitchFamily="34" charset="0"/>
            </a:rPr>
            <a:t>     Article: Hay sampling and forage testing for the beef cow herd</a:t>
          </a:r>
          <a:endParaRPr lang="en-US" sz="1000">
            <a:effectLst/>
            <a:latin typeface="Arial" panose="020B0604020202020204" pitchFamily="34" charset="0"/>
            <a:cs typeface="Arial" panose="020B0604020202020204" pitchFamily="34" charset="0"/>
          </a:endParaRPr>
        </a:p>
        <a:p>
          <a:r>
            <a:rPr lang="en-US" sz="1000" baseline="0">
              <a:solidFill>
                <a:schemeClr val="dk1"/>
              </a:solidFill>
              <a:effectLst/>
              <a:latin typeface="Arial" panose="020B0604020202020204" pitchFamily="34" charset="0"/>
              <a:ea typeface="+mn-ea"/>
              <a:cs typeface="Arial" panose="020B0604020202020204" pitchFamily="34" charset="0"/>
            </a:rPr>
            <a:t>    Spreadsheet/ Decision Tool: Forage Inventory Spreadsheet for Livestock Producers</a:t>
          </a:r>
          <a:endParaRPr lang="en-US" sz="1000">
            <a:effectLst/>
            <a:latin typeface="Arial" panose="020B0604020202020204" pitchFamily="34" charset="0"/>
            <a:cs typeface="Arial" panose="020B0604020202020204" pitchFamily="34" charset="0"/>
          </a:endParaRPr>
        </a:p>
        <a:p>
          <a:endParaRPr lang="en-US" sz="1000" b="0" i="0" u="none" strike="noStrike">
            <a:solidFill>
              <a:schemeClr val="dk1"/>
            </a:solidFill>
            <a:effectLst/>
            <a:latin typeface="Arial" panose="020B0604020202020204" pitchFamily="34" charset="0"/>
            <a:ea typeface="+mn-ea"/>
            <a:cs typeface="Arial" panose="020B0604020202020204" pitchFamily="34" charset="0"/>
          </a:endParaRPr>
        </a:p>
        <a:p>
          <a:r>
            <a:rPr lang="en-US" sz="1000" b="0" i="0" u="none" strike="noStrike">
              <a:solidFill>
                <a:schemeClr val="dk1"/>
              </a:solidFill>
              <a:effectLst/>
              <a:latin typeface="Arial" panose="020B0604020202020204" pitchFamily="34" charset="0"/>
              <a:ea typeface="+mn-ea"/>
              <a:cs typeface="Arial" panose="020B0604020202020204" pitchFamily="34" charset="0"/>
            </a:rPr>
            <a:t>* Considerations for how much hay to replace with corn include: </a:t>
          </a:r>
        </a:p>
        <a:p>
          <a:r>
            <a:rPr lang="en-US" sz="1000" b="0" i="0" u="none" strike="noStrike" baseline="0">
              <a:solidFill>
                <a:schemeClr val="dk1"/>
              </a:solidFill>
              <a:effectLst/>
              <a:latin typeface="Arial" panose="020B0604020202020204" pitchFamily="34" charset="0"/>
              <a:ea typeface="+mn-ea"/>
              <a:cs typeface="Arial" panose="020B0604020202020204" pitchFamily="34" charset="0"/>
            </a:rPr>
            <a:t>         Cows act less hungry if they get at least 1 pound of hay dry matter per 100 ponds of body weight (1% body weight in dm of hay) compared to a larger reduction in hay.  </a:t>
          </a:r>
        </a:p>
        <a:p>
          <a:r>
            <a:rPr lang="en-US" sz="1000" b="0" i="0" u="none" strike="noStrike" baseline="0">
              <a:solidFill>
                <a:schemeClr val="dk1"/>
              </a:solidFill>
              <a:effectLst/>
              <a:latin typeface="Arial" panose="020B0604020202020204" pitchFamily="34" charset="0"/>
              <a:ea typeface="+mn-ea"/>
              <a:cs typeface="Arial" panose="020B0604020202020204" pitchFamily="34" charset="0"/>
            </a:rPr>
            <a:t>         There will be some increase in risk of digestive upset with poor bunk managment.  Being very consistant with feeding times and providing plenty of bunk space will help reduce risk.</a:t>
          </a:r>
        </a:p>
        <a:p>
          <a:r>
            <a:rPr lang="en-US" sz="1000" b="0" i="0" u="none" strike="noStrike" baseline="0">
              <a:solidFill>
                <a:schemeClr val="dk1"/>
              </a:solidFill>
              <a:effectLst/>
              <a:latin typeface="Arial" panose="020B0604020202020204" pitchFamily="34" charset="0"/>
              <a:ea typeface="+mn-ea"/>
              <a:cs typeface="Arial" panose="020B0604020202020204" pitchFamily="34" charset="0"/>
            </a:rPr>
            <a:t>         Greater substitution increases agressive behavior of the cows. This may be an option in severe shortages.</a:t>
          </a:r>
        </a:p>
        <a:p>
          <a:r>
            <a:rPr lang="en-US" sz="1100" baseline="0">
              <a:solidFill>
                <a:schemeClr val="dk1"/>
              </a:solidFill>
              <a:effectLst/>
              <a:latin typeface="Arial" panose="020B0604020202020204" pitchFamily="34" charset="0"/>
              <a:ea typeface="+mn-ea"/>
              <a:cs typeface="Arial" panose="020B0604020202020204" pitchFamily="34" charset="0"/>
            </a:rPr>
            <a:t>        </a:t>
          </a:r>
          <a:r>
            <a:rPr lang="en-US" sz="1000" b="0" i="0" u="none" strike="noStrike" baseline="0">
              <a:solidFill>
                <a:schemeClr val="dk1"/>
              </a:solidFill>
              <a:effectLst/>
              <a:latin typeface="Arial" panose="020B0604020202020204" pitchFamily="34" charset="0"/>
              <a:ea typeface="+mn-ea"/>
              <a:cs typeface="Arial" panose="020B0604020202020204" pitchFamily="34" charset="0"/>
            </a:rPr>
            <a:t>Research has been done successfully overwintering dry cows with as low as 5 lbs (dry matter) of hay per head per day as part of a balanced ration.</a:t>
          </a:r>
          <a:endParaRPr lang="en-US" sz="1000" b="0" i="0" u="none" strike="noStrike">
            <a:solidFill>
              <a:schemeClr val="dk1"/>
            </a:solidFill>
            <a:effectLst/>
            <a:latin typeface="Arial" panose="020B0604020202020204" pitchFamily="34" charset="0"/>
            <a:ea typeface="+mn-ea"/>
            <a:cs typeface="Arial" panose="020B0604020202020204" pitchFamily="34" charset="0"/>
          </a:endParaRPr>
        </a:p>
        <a:p>
          <a:r>
            <a:rPr lang="en-US" sz="1000" baseline="0">
              <a:effectLst/>
              <a:latin typeface="Arial" panose="020B0604020202020204" pitchFamily="34" charset="0"/>
              <a:cs typeface="Arial" panose="020B0604020202020204" pitchFamily="34" charset="0"/>
            </a:rPr>
            <a:t>.</a:t>
          </a:r>
          <a:endParaRPr lang="en-US" sz="1000">
            <a:effectLst/>
            <a:latin typeface="Arial" panose="020B0604020202020204" pitchFamily="34" charset="0"/>
            <a:cs typeface="Arial" panose="020B0604020202020204" pitchFamily="34" charset="0"/>
          </a:endParaRPr>
        </a:p>
        <a:p>
          <a:r>
            <a:rPr lang="en-US" sz="1000">
              <a:effectLst/>
              <a:latin typeface="Arial" panose="020B0604020202020204" pitchFamily="34" charset="0"/>
              <a:cs typeface="Arial" panose="020B0604020202020204" pitchFamily="34" charset="0"/>
            </a:rPr>
            <a:t> **Supplementing corn in forage based ration at levels of 8 pounds or higher can decrease fiber digestion. It is recommended that in limit feeding scenarios an ionophore be used.</a:t>
          </a:r>
        </a:p>
        <a:p>
          <a:endParaRPr lang="en-US" sz="1000">
            <a:effectLst/>
            <a:latin typeface="Arial" panose="020B0604020202020204" pitchFamily="34" charset="0"/>
            <a:cs typeface="Arial" panose="020B0604020202020204" pitchFamily="34" charset="0"/>
          </a:endParaRPr>
        </a:p>
        <a:p>
          <a:endParaRPr lang="en-US" sz="1000">
            <a:effectLst/>
            <a:latin typeface="Arial" panose="020B0604020202020204" pitchFamily="34" charset="0"/>
            <a:cs typeface="Arial" panose="020B0604020202020204" pitchFamily="34" charset="0"/>
          </a:endParaRPr>
        </a:p>
        <a:p>
          <a:endParaRPr lang="en-US" sz="1100"/>
        </a:p>
      </xdr:txBody>
    </xdr:sp>
    <xdr:clientData/>
  </xdr:twoCellAnchor>
  <xdr:twoCellAnchor>
    <xdr:from>
      <xdr:col>10</xdr:col>
      <xdr:colOff>155864</xdr:colOff>
      <xdr:row>42</xdr:row>
      <xdr:rowOff>181839</xdr:rowOff>
    </xdr:from>
    <xdr:to>
      <xdr:col>16</xdr:col>
      <xdr:colOff>283507</xdr:colOff>
      <xdr:row>44</xdr:row>
      <xdr:rowOff>43294</xdr:rowOff>
    </xdr:to>
    <xdr:sp macro="" textlink="">
      <xdr:nvSpPr>
        <xdr:cNvPr id="2" name="TextBox 1" descr="Link to additional information">
          <a:hlinkClick xmlns:r="http://schemas.openxmlformats.org/officeDocument/2006/relationships" r:id="rId2"/>
          <a:extLst>
            <a:ext uri="{FF2B5EF4-FFF2-40B4-BE49-F238E27FC236}">
              <a16:creationId xmlns:a16="http://schemas.microsoft.com/office/drawing/2014/main" id="{57981123-A336-02F6-4478-7F2312F01F72}"/>
            </a:ext>
          </a:extLst>
        </xdr:cNvPr>
        <xdr:cNvSpPr txBox="1"/>
      </xdr:nvSpPr>
      <xdr:spPr>
        <a:xfrm>
          <a:off x="6927273" y="8754339"/>
          <a:ext cx="3764461" cy="242455"/>
        </a:xfrm>
        <a:prstGeom prst="rect">
          <a:avLst/>
        </a:prstGeom>
        <a:solidFill>
          <a:schemeClr val="accent6">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latin typeface="Arial" panose="020B0604020202020204" pitchFamily="34" charset="0"/>
              <a:cs typeface="Arial" panose="020B0604020202020204" pitchFamily="34" charset="0"/>
            </a:rPr>
            <a:t>Options</a:t>
          </a:r>
          <a:r>
            <a:rPr lang="en-US" sz="1000" baseline="0">
              <a:latin typeface="Arial" panose="020B0604020202020204" pitchFamily="34" charset="0"/>
              <a:cs typeface="Arial" panose="020B0604020202020204" pitchFamily="34" charset="0"/>
            </a:rPr>
            <a:t> for feeding the beef herd when hay supplies are tight</a:t>
          </a:r>
          <a:endParaRPr lang="en-US" sz="1000">
            <a:latin typeface="Arial" panose="020B0604020202020204" pitchFamily="34" charset="0"/>
            <a:cs typeface="Arial" panose="020B0604020202020204" pitchFamily="34" charset="0"/>
          </a:endParaRPr>
        </a:p>
      </xdr:txBody>
    </xdr:sp>
    <xdr:clientData/>
  </xdr:twoCellAnchor>
  <xdr:oneCellAnchor>
    <xdr:from>
      <xdr:col>17</xdr:col>
      <xdr:colOff>14059</xdr:colOff>
      <xdr:row>43</xdr:row>
      <xdr:rowOff>1775</xdr:rowOff>
    </xdr:from>
    <xdr:ext cx="3259668" cy="261056"/>
    <xdr:sp macro="" textlink="">
      <xdr:nvSpPr>
        <xdr:cNvPr id="3" name="TextBox 2" descr="Link to additional information">
          <a:hlinkClick xmlns:r="http://schemas.openxmlformats.org/officeDocument/2006/relationships" r:id="rId3"/>
          <a:extLst>
            <a:ext uri="{FF2B5EF4-FFF2-40B4-BE49-F238E27FC236}">
              <a16:creationId xmlns:a16="http://schemas.microsoft.com/office/drawing/2014/main" id="{C443F642-C444-49AE-0A99-9D1FBC796F9D}"/>
            </a:ext>
          </a:extLst>
        </xdr:cNvPr>
        <xdr:cNvSpPr txBox="1"/>
      </xdr:nvSpPr>
      <xdr:spPr>
        <a:xfrm>
          <a:off x="11028423" y="8764775"/>
          <a:ext cx="3259668" cy="261056"/>
        </a:xfrm>
        <a:prstGeom prst="rect">
          <a:avLst/>
        </a:prstGeom>
        <a:solidFill>
          <a:schemeClr val="accent6">
            <a:lumMod val="40000"/>
            <a:lumOff val="60000"/>
          </a:schemeClr>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000">
              <a:latin typeface="Arial" panose="020B0604020202020204" pitchFamily="34" charset="0"/>
              <a:cs typeface="Arial" panose="020B0604020202020204" pitchFamily="34" charset="0"/>
            </a:rPr>
            <a:t>Hay sampling and forage testing for the beef cow herd</a:t>
          </a:r>
        </a:p>
        <a:p>
          <a:endParaRPr lang="en-US" sz="1100"/>
        </a:p>
      </xdr:txBody>
    </xdr:sp>
    <xdr:clientData/>
  </xdr:oneCellAnchor>
  <xdr:oneCellAnchor>
    <xdr:from>
      <xdr:col>13</xdr:col>
      <xdr:colOff>402167</xdr:colOff>
      <xdr:row>44</xdr:row>
      <xdr:rowOff>182432</xdr:rowOff>
    </xdr:from>
    <xdr:ext cx="3570111" cy="239809"/>
    <xdr:sp macro="" textlink="">
      <xdr:nvSpPr>
        <xdr:cNvPr id="5" name="TextBox 4" descr="Link to forage inventory spreadsheet tool.">
          <a:hlinkClick xmlns:r="http://schemas.openxmlformats.org/officeDocument/2006/relationships" r:id="rId4"/>
          <a:extLst>
            <a:ext uri="{FF2B5EF4-FFF2-40B4-BE49-F238E27FC236}">
              <a16:creationId xmlns:a16="http://schemas.microsoft.com/office/drawing/2014/main" id="{4D6D5538-3D03-D854-6209-F42061F480A2}"/>
            </a:ext>
          </a:extLst>
        </xdr:cNvPr>
        <xdr:cNvSpPr txBox="1"/>
      </xdr:nvSpPr>
      <xdr:spPr>
        <a:xfrm>
          <a:off x="8991985" y="9135932"/>
          <a:ext cx="3570111" cy="239809"/>
        </a:xfrm>
        <a:prstGeom prst="rect">
          <a:avLst/>
        </a:prstGeom>
        <a:solidFill>
          <a:schemeClr val="accent6">
            <a:lumMod val="40000"/>
            <a:lumOff val="60000"/>
          </a:schemeClr>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000">
              <a:latin typeface="Arial" panose="020B0604020202020204" pitchFamily="34" charset="0"/>
              <a:cs typeface="Arial" panose="020B0604020202020204" pitchFamily="34" charset="0"/>
            </a:rPr>
            <a:t>Forage Inventory Spreadsheet</a:t>
          </a:r>
          <a:r>
            <a:rPr lang="en-US" sz="1000" baseline="0">
              <a:latin typeface="Arial" panose="020B0604020202020204" pitchFamily="34" charset="0"/>
              <a:cs typeface="Arial" panose="020B0604020202020204" pitchFamily="34" charset="0"/>
            </a:rPr>
            <a:t> for Livestock Producers</a:t>
          </a:r>
          <a:endParaRPr lang="en-US" sz="1000">
            <a:latin typeface="Arial" panose="020B0604020202020204" pitchFamily="34" charset="0"/>
            <a:cs typeface="Arial" panose="020B0604020202020204" pitchFamily="34" charset="0"/>
          </a:endParaRPr>
        </a:p>
      </xdr:txBody>
    </xdr:sp>
    <xdr:clientData/>
  </xdr:oneCellAnchor>
  <xdr:twoCellAnchor>
    <xdr:from>
      <xdr:col>12</xdr:col>
      <xdr:colOff>11321</xdr:colOff>
      <xdr:row>47</xdr:row>
      <xdr:rowOff>35302</xdr:rowOff>
    </xdr:from>
    <xdr:to>
      <xdr:col>20</xdr:col>
      <xdr:colOff>363012</xdr:colOff>
      <xdr:row>56</xdr:row>
      <xdr:rowOff>49956</xdr:rowOff>
    </xdr:to>
    <xdr:sp macro="" textlink="">
      <xdr:nvSpPr>
        <xdr:cNvPr id="6" name="TextBox 5" descr="Table with dry cow voluntary consumption of hay estimates.">
          <a:extLst>
            <a:ext uri="{FF2B5EF4-FFF2-40B4-BE49-F238E27FC236}">
              <a16:creationId xmlns:a16="http://schemas.microsoft.com/office/drawing/2014/main" id="{EE02C60A-7CC6-6E8F-7203-A50B1BE33A4E}"/>
            </a:ext>
          </a:extLst>
        </xdr:cNvPr>
        <xdr:cNvSpPr txBox="1"/>
      </xdr:nvSpPr>
      <xdr:spPr>
        <a:xfrm>
          <a:off x="7995003" y="9560302"/>
          <a:ext cx="5200782" cy="1729154"/>
        </a:xfrm>
        <a:prstGeom prst="rect">
          <a:avLst/>
        </a:prstGeom>
        <a:solidFill>
          <a:srgbClr val="FFFF99"/>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latin typeface="Arial" panose="020B0604020202020204" pitchFamily="34" charset="0"/>
              <a:cs typeface="Arial" panose="020B0604020202020204" pitchFamily="34" charset="0"/>
            </a:rPr>
            <a:t>Forage dry matter intake capacity of dry beef cows</a:t>
          </a:r>
        </a:p>
        <a:p>
          <a:r>
            <a:rPr lang="en-US" sz="1100" u="sng"/>
            <a:t>Forage quality, based on TDN		Dry</a:t>
          </a:r>
          <a:r>
            <a:rPr lang="en-US" sz="1100" u="sng" baseline="0"/>
            <a:t> matter intake as a % of body wt.</a:t>
          </a:r>
        </a:p>
        <a:p>
          <a:r>
            <a:rPr lang="en-US" sz="1100" u="none" baseline="0"/>
            <a:t>Low quality, &lt; 52% TDN		1.8</a:t>
          </a:r>
        </a:p>
        <a:p>
          <a:endParaRPr lang="en-US" sz="1100" u="none" baseline="0"/>
        </a:p>
        <a:p>
          <a:r>
            <a:rPr lang="en-US" sz="1100" u="none" baseline="0"/>
            <a:t>Average quality, 52% to 59% TDN	2.2</a:t>
          </a:r>
        </a:p>
        <a:p>
          <a:endParaRPr lang="en-US" sz="1100" u="none" baseline="0"/>
        </a:p>
        <a:p>
          <a:r>
            <a:rPr lang="en-US" sz="1100" u="none" baseline="0"/>
            <a:t>High quality, &gt;59% TDN		2.5</a:t>
          </a:r>
        </a:p>
        <a:p>
          <a:endParaRPr lang="en-US" sz="1100" u="none" baseline="0"/>
        </a:p>
        <a:p>
          <a:r>
            <a:rPr lang="en-US" sz="1100" i="1" u="none" baseline="0"/>
            <a:t>adapted from: 2025 Nutrient Requirements of Beef Cattle, Lalman and Holder, OK State</a:t>
          </a:r>
          <a:endParaRPr lang="en-US" sz="1100" i="1" u="none"/>
        </a:p>
      </xdr:txBody>
    </xdr:sp>
    <xdr:clientData/>
  </xdr:twoCellAnchor>
  <xdr:twoCellAnchor>
    <xdr:from>
      <xdr:col>0</xdr:col>
      <xdr:colOff>161925</xdr:colOff>
      <xdr:row>36</xdr:row>
      <xdr:rowOff>174912</xdr:rowOff>
    </xdr:from>
    <xdr:to>
      <xdr:col>8</xdr:col>
      <xdr:colOff>303069</xdr:colOff>
      <xdr:row>45</xdr:row>
      <xdr:rowOff>173181</xdr:rowOff>
    </xdr:to>
    <xdr:sp macro="" textlink="">
      <xdr:nvSpPr>
        <xdr:cNvPr id="7" name="TextBox 6" descr="author and reviewer information">
          <a:extLst>
            <a:ext uri="{FF2B5EF4-FFF2-40B4-BE49-F238E27FC236}">
              <a16:creationId xmlns:a16="http://schemas.microsoft.com/office/drawing/2014/main" id="{68531D54-4A03-D7A5-EF60-3FD79ACBC4A2}"/>
            </a:ext>
          </a:extLst>
        </xdr:cNvPr>
        <xdr:cNvSpPr txBox="1"/>
      </xdr:nvSpPr>
      <xdr:spPr>
        <a:xfrm>
          <a:off x="161925" y="7604412"/>
          <a:ext cx="5700280" cy="17127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latest update: 10-02-26</a:t>
          </a:r>
        </a:p>
        <a:p>
          <a:endParaRPr lang="en-US" sz="1100"/>
        </a:p>
        <a:p>
          <a:r>
            <a:rPr lang="en-US" sz="1100"/>
            <a:t>developed by: Bill Halfman, UW Madison Division of Extension Beef Outreach Specialist</a:t>
          </a:r>
        </a:p>
        <a:p>
          <a:r>
            <a:rPr lang="en-US" sz="1100"/>
            <a:t>reviewed</a:t>
          </a:r>
          <a:r>
            <a:rPr lang="en-US" sz="1100" baseline="0"/>
            <a:t> by: Adam Harfiel, Casey Lobdell, Ryan Sterry, UW Madison Division of Extension Regional Livestock Educators, and Kim Cramer, UW Madison Division of Extension Livestock Program Manager</a:t>
          </a:r>
        </a:p>
        <a:p>
          <a:endParaRPr lang="en-US" sz="1100" baseline="0"/>
        </a:p>
        <a:p>
          <a:r>
            <a:rPr lang="en-US" sz="1100" baseline="0"/>
            <a:t>An EEO/Affirmative Action employer, UW Extension provides equal opportunities in employment and programming, including Title VI, Title IX, and ADA requirements.</a:t>
          </a: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7"/>
  <sheetViews>
    <sheetView tabSelected="1" zoomScale="110" zoomScaleNormal="110" workbookViewId="0">
      <selection activeCell="K51" sqref="K51"/>
    </sheetView>
  </sheetViews>
  <sheetFormatPr defaultRowHeight="15" x14ac:dyDescent="0.25"/>
  <cols>
    <col min="1" max="1" width="9.28515625" bestFit="1" customWidth="1"/>
    <col min="2" max="3" width="10.5703125" bestFit="1" customWidth="1"/>
    <col min="4" max="4" width="10.5703125" customWidth="1"/>
    <col min="5" max="5" width="11.42578125" bestFit="1" customWidth="1"/>
    <col min="6" max="6" width="10.5703125" bestFit="1" customWidth="1"/>
    <col min="8" max="8" width="11.42578125" bestFit="1" customWidth="1"/>
  </cols>
  <sheetData>
    <row r="1" spans="1:10" ht="48" customHeight="1" x14ac:dyDescent="0.25">
      <c r="A1" s="3" t="s">
        <v>14</v>
      </c>
    </row>
    <row r="3" spans="1:10" x14ac:dyDescent="0.25">
      <c r="B3" s="8"/>
      <c r="C3" s="4" t="s">
        <v>16</v>
      </c>
      <c r="F3" s="10"/>
      <c r="G3" s="4" t="s">
        <v>18</v>
      </c>
    </row>
    <row r="4" spans="1:10" x14ac:dyDescent="0.25">
      <c r="C4" s="2"/>
      <c r="D4" s="2"/>
      <c r="E4" s="2"/>
      <c r="F4" s="2"/>
      <c r="G4" s="2"/>
      <c r="H4" s="2"/>
      <c r="I4" s="2"/>
      <c r="J4" s="2"/>
    </row>
    <row r="5" spans="1:10" x14ac:dyDescent="0.25">
      <c r="A5" s="7" t="s">
        <v>15</v>
      </c>
    </row>
    <row r="6" spans="1:10" x14ac:dyDescent="0.25">
      <c r="A6" s="4"/>
      <c r="B6" s="4" t="s">
        <v>17</v>
      </c>
      <c r="C6" s="4"/>
      <c r="D6" s="4"/>
      <c r="E6" s="4"/>
      <c r="F6" s="4"/>
    </row>
    <row r="7" spans="1:10" x14ac:dyDescent="0.25">
      <c r="A7" s="5" t="s">
        <v>2</v>
      </c>
      <c r="B7" s="4"/>
      <c r="C7" s="4"/>
      <c r="D7" s="4" t="s">
        <v>0</v>
      </c>
      <c r="E7" s="4"/>
      <c r="F7" s="4"/>
    </row>
    <row r="8" spans="1:10" x14ac:dyDescent="0.25">
      <c r="A8" s="5" t="s">
        <v>1</v>
      </c>
      <c r="B8" s="9">
        <f>D8-0.4</f>
        <v>4.0999999999999996</v>
      </c>
      <c r="C8" s="9">
        <f>(D8-0.2)</f>
        <v>4.3</v>
      </c>
      <c r="D8" s="6">
        <v>4.5</v>
      </c>
      <c r="E8" s="9">
        <f>D8+0.2</f>
        <v>4.7</v>
      </c>
      <c r="F8" s="9">
        <f>D8+0.4</f>
        <v>4.9000000000000004</v>
      </c>
    </row>
    <row r="9" spans="1:10" x14ac:dyDescent="0.25">
      <c r="A9" s="5">
        <v>50</v>
      </c>
      <c r="B9" s="9">
        <f>(B8/41.9)*(1700*(A9/100))</f>
        <v>83.174224343675405</v>
      </c>
      <c r="C9" s="9">
        <f>(C8/41.9)*(1700*(A9/100))</f>
        <v>87.23150357995226</v>
      </c>
      <c r="D9" s="9">
        <f>(D8/41.9)*(1700*(A9/100))</f>
        <v>91.28878281622913</v>
      </c>
      <c r="E9" s="9">
        <f>(E8/41.9)*(1700*(A9/100))</f>
        <v>95.346062052505971</v>
      </c>
      <c r="F9" s="9">
        <f>(F8/41.9)*(1700*(A9/100))</f>
        <v>99.403341288782826</v>
      </c>
    </row>
    <row r="10" spans="1:10" x14ac:dyDescent="0.25">
      <c r="A10" s="5">
        <v>54</v>
      </c>
      <c r="B10" s="9">
        <f>(B8/41.9)*(1700*(A10/100))</f>
        <v>89.828162291169448</v>
      </c>
      <c r="C10" s="9">
        <f>(C8/41.9)*(1700*(A10/100))</f>
        <v>94.21002386634845</v>
      </c>
      <c r="D10" s="9">
        <f>(D8/41.9)*(1700*(A10/100))</f>
        <v>98.591885441527467</v>
      </c>
      <c r="E10" s="9">
        <f>(E8/41.9)*(1700*(A10/100))</f>
        <v>102.97374701670647</v>
      </c>
      <c r="F10" s="9">
        <f>(F8/41.9)*(1700*(A10/100))</f>
        <v>107.35560859188547</v>
      </c>
    </row>
    <row r="11" spans="1:10" x14ac:dyDescent="0.25">
      <c r="A11" s="5">
        <v>58</v>
      </c>
      <c r="B11" s="9">
        <f>(B8/41.9)*(1700*(A11/100))</f>
        <v>96.482100238663463</v>
      </c>
      <c r="C11" s="9">
        <f>(C8/41.9)*(1700*(A11/100))</f>
        <v>101.18854415274461</v>
      </c>
      <c r="D11" s="9">
        <f>(D8/41.9)*(1700*(A11/100))</f>
        <v>105.89498806682577</v>
      </c>
      <c r="E11" s="9">
        <f>(E8/41.9)*(1700*(A11/100))</f>
        <v>110.60143198090692</v>
      </c>
      <c r="F11" s="9">
        <f>(F8/41.9)*(1700*(A11/100))</f>
        <v>115.30787589498807</v>
      </c>
    </row>
    <row r="12" spans="1:10" x14ac:dyDescent="0.25">
      <c r="A12" s="5">
        <v>62</v>
      </c>
      <c r="B12" s="9">
        <f>(B8/41.9)*(1700*(A12/100))</f>
        <v>103.13603818615751</v>
      </c>
      <c r="C12" s="9">
        <f>(C8/41.9)*(1700*(A12/100))</f>
        <v>108.1670644391408</v>
      </c>
      <c r="D12" s="9">
        <f>(D8/41.9)*(1700*(A12/100))</f>
        <v>113.19809069212411</v>
      </c>
      <c r="E12" s="9">
        <f>(E8/41.9)*(1700*(A12/100))</f>
        <v>118.22911694510741</v>
      </c>
      <c r="F12" s="9">
        <f>(F8/41.9)*(1700*(A12/100))</f>
        <v>123.2601431980907</v>
      </c>
    </row>
    <row r="16" spans="1:10" x14ac:dyDescent="0.25">
      <c r="A16" s="7" t="s">
        <v>21</v>
      </c>
    </row>
    <row r="17" spans="1:9" s="1" customFormat="1" ht="15.75" x14ac:dyDescent="0.25">
      <c r="A17" s="4" t="s">
        <v>19</v>
      </c>
      <c r="B17" s="4"/>
      <c r="C17" s="4"/>
      <c r="D17" s="4"/>
      <c r="E17" s="4"/>
      <c r="F17" s="4"/>
      <c r="G17" s="4"/>
      <c r="H17" s="4"/>
      <c r="I17" s="4"/>
    </row>
    <row r="18" spans="1:9" s="1" customFormat="1" ht="15.75" x14ac:dyDescent="0.25">
      <c r="A18" s="4"/>
      <c r="B18" s="4"/>
      <c r="C18" s="4"/>
      <c r="D18" s="4"/>
      <c r="E18" s="4" t="s">
        <v>4</v>
      </c>
      <c r="F18" s="4"/>
      <c r="G18" s="4"/>
      <c r="H18" s="4" t="s">
        <v>3</v>
      </c>
      <c r="I18" s="4"/>
    </row>
    <row r="19" spans="1:9" s="1" customFormat="1" ht="15.75" x14ac:dyDescent="0.25">
      <c r="A19" s="4" t="s">
        <v>5</v>
      </c>
      <c r="B19" s="4"/>
      <c r="C19" s="4"/>
      <c r="D19" s="4"/>
      <c r="E19" s="11">
        <v>1350</v>
      </c>
      <c r="F19" s="4" t="s">
        <v>6</v>
      </c>
      <c r="G19" s="4"/>
      <c r="H19" s="14">
        <v>1350</v>
      </c>
      <c r="I19" s="4" t="s">
        <v>6</v>
      </c>
    </row>
    <row r="20" spans="1:9" s="1" customFormat="1" ht="15.75" x14ac:dyDescent="0.25">
      <c r="A20" s="4" t="s">
        <v>22</v>
      </c>
      <c r="B20" s="4"/>
      <c r="C20" s="4"/>
      <c r="D20" s="4"/>
      <c r="E20" s="18">
        <v>0.02</v>
      </c>
      <c r="F20" s="4" t="s">
        <v>8</v>
      </c>
      <c r="G20" s="4"/>
      <c r="H20" s="19">
        <v>0.02</v>
      </c>
      <c r="I20" s="4" t="s">
        <v>8</v>
      </c>
    </row>
    <row r="21" spans="1:9" s="1" customFormat="1" ht="15.75" x14ac:dyDescent="0.25">
      <c r="A21" s="4" t="s">
        <v>23</v>
      </c>
      <c r="B21" s="4"/>
      <c r="C21" s="4"/>
      <c r="D21" s="4"/>
      <c r="E21" s="12">
        <f>(E19*E20)/0.87</f>
        <v>31.03448275862069</v>
      </c>
      <c r="F21" s="4" t="s">
        <v>6</v>
      </c>
      <c r="G21" s="4"/>
      <c r="H21" s="15">
        <f>(H19*H20)/0.87</f>
        <v>31.03448275862069</v>
      </c>
      <c r="I21" s="4" t="s">
        <v>6</v>
      </c>
    </row>
    <row r="22" spans="1:9" s="1" customFormat="1" ht="15.75" x14ac:dyDescent="0.25">
      <c r="A22" s="4" t="s">
        <v>34</v>
      </c>
      <c r="B22" s="4"/>
      <c r="C22" s="4"/>
      <c r="D22" s="4"/>
      <c r="E22" s="11">
        <v>50</v>
      </c>
      <c r="F22" s="4" t="s">
        <v>8</v>
      </c>
      <c r="G22" s="4"/>
      <c r="H22" s="14">
        <v>50</v>
      </c>
      <c r="I22" s="4" t="s">
        <v>8</v>
      </c>
    </row>
    <row r="23" spans="1:9" s="1" customFormat="1" ht="15.75" x14ac:dyDescent="0.25">
      <c r="A23" s="4" t="s">
        <v>20</v>
      </c>
      <c r="B23" s="4"/>
      <c r="C23" s="4"/>
      <c r="D23" s="4"/>
      <c r="E23" s="12">
        <f>E21*(E22/100)/2</f>
        <v>7.7586206896551726</v>
      </c>
      <c r="F23" s="4" t="s">
        <v>6</v>
      </c>
      <c r="G23" s="4"/>
      <c r="H23" s="15">
        <f>H21*(H22/100)/2</f>
        <v>7.7586206896551726</v>
      </c>
      <c r="I23" s="4" t="s">
        <v>6</v>
      </c>
    </row>
    <row r="24" spans="1:9" s="1" customFormat="1" ht="15.75" x14ac:dyDescent="0.25">
      <c r="A24" s="4" t="s">
        <v>33</v>
      </c>
      <c r="B24" s="4"/>
      <c r="C24" s="4"/>
      <c r="D24" s="4"/>
      <c r="E24" s="6">
        <v>0.05</v>
      </c>
      <c r="F24" s="4"/>
      <c r="G24" s="4"/>
      <c r="H24" s="16">
        <v>0.05</v>
      </c>
      <c r="I24" s="4"/>
    </row>
    <row r="25" spans="1:9" s="1" customFormat="1" ht="15.75" x14ac:dyDescent="0.25">
      <c r="A25" s="4" t="s">
        <v>24</v>
      </c>
      <c r="B25" s="4"/>
      <c r="C25" s="4"/>
      <c r="D25" s="4"/>
      <c r="E25" s="6">
        <v>135</v>
      </c>
      <c r="F25" s="4" t="s">
        <v>9</v>
      </c>
      <c r="G25" s="4"/>
      <c r="H25" s="16">
        <v>150</v>
      </c>
      <c r="I25" s="4" t="s">
        <v>9</v>
      </c>
    </row>
    <row r="26" spans="1:9" s="1" customFormat="1" ht="15.75" x14ac:dyDescent="0.25">
      <c r="A26" s="4" t="s">
        <v>25</v>
      </c>
      <c r="B26" s="4"/>
      <c r="C26" s="4"/>
      <c r="D26" s="4"/>
      <c r="E26" s="6">
        <v>4.5</v>
      </c>
      <c r="F26" s="4" t="s">
        <v>10</v>
      </c>
      <c r="G26" s="4"/>
      <c r="H26" s="16">
        <v>5</v>
      </c>
      <c r="I26" s="4" t="s">
        <v>10</v>
      </c>
    </row>
    <row r="27" spans="1:9" s="1" customFormat="1" ht="15.75" x14ac:dyDescent="0.25">
      <c r="A27" s="4" t="s">
        <v>26</v>
      </c>
      <c r="B27" s="4"/>
      <c r="C27" s="4"/>
      <c r="D27" s="4"/>
      <c r="E27" s="9">
        <f>(E25/2000)*E21</f>
        <v>2.0948275862068968</v>
      </c>
      <c r="F27" s="4" t="s">
        <v>11</v>
      </c>
      <c r="G27" s="4"/>
      <c r="H27" s="16">
        <f>(H25/2000)*H21</f>
        <v>2.3275862068965516</v>
      </c>
      <c r="I27" s="4" t="s">
        <v>11</v>
      </c>
    </row>
    <row r="28" spans="1:9" s="1" customFormat="1" ht="15.75" x14ac:dyDescent="0.25">
      <c r="A28" s="4" t="s">
        <v>27</v>
      </c>
      <c r="B28" s="4"/>
      <c r="C28" s="4"/>
      <c r="D28" s="4"/>
      <c r="E28" s="9">
        <f>(E21-(E21*(E22/100)))*(E25/2000)+((E23*(E26/56)))+E24</f>
        <v>1.7208743842364533</v>
      </c>
      <c r="F28" s="4" t="s">
        <v>11</v>
      </c>
      <c r="G28" s="4"/>
      <c r="H28" s="16">
        <f>(H21*(H22/100)*(H25/2000)+H23*(H26/56))+H24</f>
        <v>1.9065270935960592</v>
      </c>
      <c r="I28" s="4" t="s">
        <v>11</v>
      </c>
    </row>
    <row r="29" spans="1:9" s="1" customFormat="1" ht="15.75" x14ac:dyDescent="0.25">
      <c r="A29" s="4" t="s">
        <v>28</v>
      </c>
      <c r="B29" s="4"/>
      <c r="C29" s="4"/>
      <c r="D29" s="4"/>
      <c r="E29" s="9">
        <f>E27-E28</f>
        <v>0.37395320197044346</v>
      </c>
      <c r="F29" s="4" t="s">
        <v>11</v>
      </c>
      <c r="G29" s="4"/>
      <c r="H29" s="16">
        <f>H27-H28</f>
        <v>0.42105911330049239</v>
      </c>
      <c r="I29" s="4" t="s">
        <v>11</v>
      </c>
    </row>
    <row r="30" spans="1:9" s="1" customFormat="1" ht="15.75" x14ac:dyDescent="0.25">
      <c r="A30" s="4" t="s">
        <v>7</v>
      </c>
      <c r="B30" s="4"/>
      <c r="C30" s="4"/>
      <c r="D30" s="4"/>
      <c r="E30" s="13"/>
      <c r="F30" s="4"/>
      <c r="G30" s="4"/>
      <c r="H30" s="14"/>
      <c r="I30" s="4"/>
    </row>
    <row r="31" spans="1:9" s="1" customFormat="1" ht="15.75" x14ac:dyDescent="0.25">
      <c r="A31" s="4" t="s">
        <v>29</v>
      </c>
      <c r="B31" s="4"/>
      <c r="C31" s="4"/>
      <c r="D31" s="4"/>
      <c r="E31" s="11">
        <v>120</v>
      </c>
      <c r="F31" s="4" t="s">
        <v>13</v>
      </c>
      <c r="G31" s="4"/>
      <c r="H31" s="14">
        <v>100</v>
      </c>
      <c r="I31" s="4" t="s">
        <v>13</v>
      </c>
    </row>
    <row r="32" spans="1:9" s="1" customFormat="1" ht="15.75" x14ac:dyDescent="0.25">
      <c r="A32" s="4" t="s">
        <v>30</v>
      </c>
      <c r="B32" s="4"/>
      <c r="C32" s="4"/>
      <c r="D32" s="4"/>
      <c r="E32" s="11">
        <v>35</v>
      </c>
      <c r="F32" s="4" t="s">
        <v>12</v>
      </c>
      <c r="G32" s="4"/>
      <c r="H32" s="14">
        <v>35</v>
      </c>
      <c r="I32" s="4" t="s">
        <v>12</v>
      </c>
    </row>
    <row r="33" spans="1:9" s="1" customFormat="1" ht="15.75" x14ac:dyDescent="0.25">
      <c r="A33" s="4" t="s">
        <v>31</v>
      </c>
      <c r="B33" s="4"/>
      <c r="C33" s="4"/>
      <c r="D33" s="4"/>
      <c r="E33" s="9">
        <f>E29*E31</f>
        <v>44.874384236453217</v>
      </c>
      <c r="F33" s="4"/>
      <c r="G33" s="4"/>
      <c r="H33" s="16">
        <f>H29*H31</f>
        <v>42.105911330049238</v>
      </c>
      <c r="I33" s="4"/>
    </row>
    <row r="34" spans="1:9" s="1" customFormat="1" ht="15.75" x14ac:dyDescent="0.25">
      <c r="A34" s="4" t="s">
        <v>32</v>
      </c>
      <c r="B34" s="4"/>
      <c r="C34" s="4"/>
      <c r="D34" s="4"/>
      <c r="E34" s="9">
        <f>E29*E31*E32</f>
        <v>1570.6034482758625</v>
      </c>
      <c r="F34" s="4"/>
      <c r="G34" s="4"/>
      <c r="H34" s="16">
        <f>H29*H31*H32</f>
        <v>1473.7068965517233</v>
      </c>
      <c r="I34" s="4"/>
    </row>
    <row r="36" spans="1:9" x14ac:dyDescent="0.25">
      <c r="H36" s="4"/>
    </row>
    <row r="37" spans="1:9" x14ac:dyDescent="0.25">
      <c r="A37" s="17"/>
      <c r="B37" s="17"/>
    </row>
    <row r="38" spans="1:9" x14ac:dyDescent="0.25">
      <c r="A38" s="17"/>
      <c r="B38" s="17"/>
    </row>
    <row r="39" spans="1:9" x14ac:dyDescent="0.25">
      <c r="A39" s="17"/>
      <c r="B39" s="17"/>
    </row>
    <row r="40" spans="1:9" x14ac:dyDescent="0.25">
      <c r="A40" s="17"/>
      <c r="B40" s="17"/>
    </row>
    <row r="47" spans="1:9" x14ac:dyDescent="0.25">
      <c r="A47" s="2"/>
    </row>
  </sheetData>
  <sheetProtection algorithmName="SHA-512" hashValue="rm7vvDEuE1J91t4F3+Sp/xhTU3X6cMWjyZWAu3DcPW+SGTroK/PUnMJOqsdQFo/AF7fLT36ffTlBL5f1TYoGMw==" saltValue="FNriCdT+XzNtZpSRtXOIrg==" spinCount="100000" sheet="1" objects="1" scenarios="1"/>
  <pageMargins left="0.7" right="0.7" top="0.75" bottom="0.75" header="0.3" footer="0.3"/>
  <pageSetup orientation="landscape"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Hay-corn substitution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 Halfman</dc:creator>
  <cp:lastModifiedBy>William Halfman</cp:lastModifiedBy>
  <dcterms:created xsi:type="dcterms:W3CDTF">2013-01-30T00:28:26Z</dcterms:created>
  <dcterms:modified xsi:type="dcterms:W3CDTF">2026-10-02T21:11:53Z</dcterms:modified>
</cp:coreProperties>
</file>